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tabRatio="41" activeTab="0"/>
  </bookViews>
  <sheets>
    <sheet name="5 кл.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<sst xmlns="http://schemas.openxmlformats.org/spreadsheetml/2006/main" count="82" uniqueCount="40">
  <si>
    <t>к/р</t>
  </si>
  <si>
    <t>четв.</t>
  </si>
  <si>
    <t>ОЦЕНКИ</t>
  </si>
  <si>
    <t>СОУ</t>
  </si>
  <si>
    <t>СОК</t>
  </si>
  <si>
    <t>%                                                                                                                                                                                                         качества</t>
  </si>
  <si>
    <t>"5"</t>
  </si>
  <si>
    <t>"4"</t>
  </si>
  <si>
    <t>"3"</t>
  </si>
  <si>
    <t>"2"</t>
  </si>
  <si>
    <t>кол-во писавших</t>
  </si>
  <si>
    <t>Предметы</t>
  </si>
  <si>
    <t>№</t>
  </si>
  <si>
    <t>%                                   успеваем.</t>
  </si>
  <si>
    <t>Кол-во                                  уч-ся</t>
  </si>
  <si>
    <t>Классный руководитель:</t>
  </si>
  <si>
    <t>____________________</t>
  </si>
  <si>
    <t>Ф.И.О.</t>
  </si>
  <si>
    <t>подпись</t>
  </si>
  <si>
    <t>история</t>
  </si>
  <si>
    <t>литература</t>
  </si>
  <si>
    <t>9 класс</t>
  </si>
  <si>
    <t>8 класс</t>
  </si>
  <si>
    <t>биология</t>
  </si>
  <si>
    <t>география</t>
  </si>
  <si>
    <t>русский язык</t>
  </si>
  <si>
    <t>английский язык</t>
  </si>
  <si>
    <t>обществознание</t>
  </si>
  <si>
    <t>алгебра</t>
  </si>
  <si>
    <t>информатика</t>
  </si>
  <si>
    <t>геометрия</t>
  </si>
  <si>
    <t>физика</t>
  </si>
  <si>
    <t>химия</t>
  </si>
  <si>
    <t>ОБЖ</t>
  </si>
  <si>
    <t>ОДНКНР</t>
  </si>
  <si>
    <t>физическая культура</t>
  </si>
  <si>
    <t>русский родной язык</t>
  </si>
  <si>
    <t>русская родная литература</t>
  </si>
  <si>
    <t>четв</t>
  </si>
  <si>
    <t xml:space="preserve">9 класс      2019-2020 учебный год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</si>
</sst>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i/>
      <sz val="10"/>
      <name val="Arial Cyr"/>
      <family val="0"/>
    </font>
    <font>
      <b/>
      <i/>
      <sz val="1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 horizontal="right"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СОУ 9 класс 2019-2020 уч.г.</a:t>
            </a:r>
          </a:p>
        </c:rich>
      </c:tx>
      <c:layout>
        <c:manualLayout>
          <c:xMode val="factor"/>
          <c:yMode val="factor"/>
          <c:x val="-0.004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675"/>
          <c:y val="0.149"/>
          <c:w val="0.769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кл.'!$M$5:$M$25</c:f>
              <c:numCache/>
            </c:numRef>
          </c:val>
        </c:ser>
        <c:ser>
          <c:idx val="1"/>
          <c:order val="1"/>
          <c:tx>
            <c:v>четверть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кл.'!$N$5:$N$25</c:f>
              <c:numCache/>
            </c:numRef>
          </c:val>
        </c:ser>
        <c:axId val="6922646"/>
        <c:axId val="62303815"/>
      </c:barChart>
      <c:catAx>
        <c:axId val="6922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303815"/>
        <c:crosses val="autoZero"/>
        <c:auto val="1"/>
        <c:lblOffset val="100"/>
        <c:tickLblSkip val="1"/>
        <c:noMultiLvlLbl val="0"/>
      </c:catAx>
      <c:valAx>
        <c:axId val="62303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9226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425"/>
          <c:y val="0.491"/>
          <c:w val="0.2145"/>
          <c:h val="0.16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СОК 9 класс 2019-2020 уч.г.</a:t>
            </a:r>
          </a:p>
        </c:rich>
      </c:tx>
      <c:layout>
        <c:manualLayout>
          <c:xMode val="factor"/>
          <c:yMode val="factor"/>
          <c:x val="-0.002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375"/>
          <c:w val="0.7407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tx>
            <c:v>контрольная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кл.'!$O$5:$O$25</c:f>
              <c:numCache/>
            </c:numRef>
          </c:val>
        </c:ser>
        <c:ser>
          <c:idx val="1"/>
          <c:order val="1"/>
          <c:tx>
            <c:v>четверть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 кл.'!$B$5:$B$25</c:f>
              <c:strCache/>
            </c:strRef>
          </c:cat>
          <c:val>
            <c:numRef>
              <c:f>'5 кл.'!$P$5:$P$25</c:f>
              <c:numCache/>
            </c:numRef>
          </c:val>
        </c:ser>
        <c:axId val="23863424"/>
        <c:axId val="13444225"/>
      </c:barChart>
      <c:catAx>
        <c:axId val="23863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444225"/>
        <c:crosses val="autoZero"/>
        <c:auto val="1"/>
        <c:lblOffset val="100"/>
        <c:tickLblSkip val="1"/>
        <c:noMultiLvlLbl val="0"/>
      </c:catAx>
      <c:valAx>
        <c:axId val="134442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863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925"/>
          <c:y val="0.48825"/>
          <c:w val="0.20975"/>
          <c:h val="0.12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44</xdr:row>
      <xdr:rowOff>19050</xdr:rowOff>
    </xdr:from>
    <xdr:to>
      <xdr:col>7</xdr:col>
      <xdr:colOff>28575</xdr:colOff>
      <xdr:row>67</xdr:row>
      <xdr:rowOff>66675</xdr:rowOff>
    </xdr:to>
    <xdr:graphicFrame>
      <xdr:nvGraphicFramePr>
        <xdr:cNvPr id="1" name="Диаграмма 2"/>
        <xdr:cNvGraphicFramePr/>
      </xdr:nvGraphicFramePr>
      <xdr:xfrm>
        <a:off x="104775" y="7458075"/>
        <a:ext cx="5010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66675</xdr:colOff>
      <xdr:row>44</xdr:row>
      <xdr:rowOff>9525</xdr:rowOff>
    </xdr:from>
    <xdr:to>
      <xdr:col>19</xdr:col>
      <xdr:colOff>219075</xdr:colOff>
      <xdr:row>67</xdr:row>
      <xdr:rowOff>38100</xdr:rowOff>
    </xdr:to>
    <xdr:graphicFrame>
      <xdr:nvGraphicFramePr>
        <xdr:cNvPr id="2" name="Диаграмма 3"/>
        <xdr:cNvGraphicFramePr/>
      </xdr:nvGraphicFramePr>
      <xdr:xfrm>
        <a:off x="5534025" y="7448550"/>
        <a:ext cx="50101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8"/>
  </sheetPr>
  <dimension ref="A1:T33"/>
  <sheetViews>
    <sheetView tabSelected="1" zoomScale="91" zoomScaleNormal="91" zoomScalePageLayoutView="0" workbookViewId="0" topLeftCell="A1">
      <selection activeCell="B33" sqref="B33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spans="1:16" ht="13.5" thickBot="1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0" ht="30" customHeight="1">
      <c r="A2" s="18" t="s">
        <v>12</v>
      </c>
      <c r="B2" s="21" t="s">
        <v>11</v>
      </c>
      <c r="C2" s="24" t="s">
        <v>14</v>
      </c>
      <c r="D2" s="24" t="s">
        <v>10</v>
      </c>
      <c r="E2" s="32" t="s">
        <v>2</v>
      </c>
      <c r="F2" s="32"/>
      <c r="G2" s="32"/>
      <c r="H2" s="32"/>
      <c r="I2" s="32"/>
      <c r="J2" s="32"/>
      <c r="K2" s="32"/>
      <c r="L2" s="32"/>
      <c r="M2" s="10" t="s">
        <v>3</v>
      </c>
      <c r="N2" s="10"/>
      <c r="O2" s="10" t="s">
        <v>4</v>
      </c>
      <c r="P2" s="12"/>
      <c r="Q2" s="14" t="s">
        <v>5</v>
      </c>
      <c r="R2" s="15"/>
      <c r="S2" s="14" t="s">
        <v>13</v>
      </c>
      <c r="T2" s="28"/>
    </row>
    <row r="3" spans="1:20" ht="15.75" customHeight="1">
      <c r="A3" s="19"/>
      <c r="B3" s="22"/>
      <c r="C3" s="25"/>
      <c r="D3" s="25"/>
      <c r="E3" s="31" t="s">
        <v>6</v>
      </c>
      <c r="F3" s="31"/>
      <c r="G3" s="31" t="s">
        <v>7</v>
      </c>
      <c r="H3" s="31"/>
      <c r="I3" s="31" t="s">
        <v>8</v>
      </c>
      <c r="J3" s="31"/>
      <c r="K3" s="31" t="s">
        <v>9</v>
      </c>
      <c r="L3" s="31"/>
      <c r="M3" s="11"/>
      <c r="N3" s="11"/>
      <c r="O3" s="13"/>
      <c r="P3" s="13"/>
      <c r="Q3" s="16"/>
      <c r="R3" s="17"/>
      <c r="S3" s="29"/>
      <c r="T3" s="30"/>
    </row>
    <row r="4" spans="1:20" ht="15.75" customHeight="1" thickBot="1">
      <c r="A4" s="20"/>
      <c r="B4" s="23"/>
      <c r="C4" s="26"/>
      <c r="D4" s="26"/>
      <c r="E4" s="2" t="s">
        <v>0</v>
      </c>
      <c r="F4" s="2" t="s">
        <v>38</v>
      </c>
      <c r="G4" s="2" t="s">
        <v>0</v>
      </c>
      <c r="H4" s="2" t="s">
        <v>38</v>
      </c>
      <c r="I4" s="2" t="s">
        <v>0</v>
      </c>
      <c r="J4" s="2" t="s">
        <v>38</v>
      </c>
      <c r="K4" s="2" t="s">
        <v>0</v>
      </c>
      <c r="L4" s="2" t="s">
        <v>38</v>
      </c>
      <c r="M4" s="2" t="s">
        <v>0</v>
      </c>
      <c r="N4" s="2" t="s">
        <v>38</v>
      </c>
      <c r="O4" s="2" t="s">
        <v>0</v>
      </c>
      <c r="P4" s="2" t="s">
        <v>38</v>
      </c>
      <c r="Q4" s="2" t="s">
        <v>0</v>
      </c>
      <c r="R4" s="2" t="s">
        <v>38</v>
      </c>
      <c r="S4" s="2" t="s">
        <v>0</v>
      </c>
      <c r="T4" s="3" t="s">
        <v>38</v>
      </c>
    </row>
    <row r="5" spans="1:20" ht="12.75">
      <c r="A5" s="4">
        <v>1</v>
      </c>
      <c r="B5" s="8" t="s">
        <v>25</v>
      </c>
      <c r="C5" s="1">
        <v>16</v>
      </c>
      <c r="D5" s="1">
        <v>15</v>
      </c>
      <c r="E5" s="1"/>
      <c r="F5" s="1"/>
      <c r="G5" s="1">
        <v>4</v>
      </c>
      <c r="H5" s="1">
        <v>7</v>
      </c>
      <c r="I5" s="1">
        <v>10</v>
      </c>
      <c r="J5" s="1">
        <v>9</v>
      </c>
      <c r="K5" s="1">
        <v>1</v>
      </c>
      <c r="L5" s="1"/>
      <c r="M5" s="7">
        <f>ROUND(((E5*1)+(G5*0.64)+(I5*0.36)+(K5*0.16))/D5,2)</f>
        <v>0.42</v>
      </c>
      <c r="N5" s="7">
        <f aca="true" t="shared" si="0" ref="N5:N13">ROUND(((F5*1)+(H5*0.64)+(J5*0.36)+(L5*0.16))/C5,2)</f>
        <v>0.48</v>
      </c>
      <c r="O5" s="6">
        <f>ROUND(((E5*100)+(G5*64)+(I5*36)+(K5*16))/D5,2)</f>
        <v>42.13</v>
      </c>
      <c r="P5" s="6">
        <f aca="true" t="shared" si="1" ref="P5:P23">ROUND(((F5*100)+(H5*64)+(J5*36)+(L5*16))/C5,2)</f>
        <v>48.25</v>
      </c>
      <c r="Q5" s="6">
        <f aca="true" t="shared" si="2" ref="Q5:Q18">ROUND(((E5+G5)/D5)*100,2)</f>
        <v>26.67</v>
      </c>
      <c r="R5" s="6">
        <f aca="true" t="shared" si="3" ref="R5:R18">ROUND(((F5+H5)/C5)*100,2)</f>
        <v>43.75</v>
      </c>
      <c r="S5" s="6">
        <f aca="true" t="shared" si="4" ref="S5:S18">ROUND(((D5-K5)/D5)*100,0)</f>
        <v>93</v>
      </c>
      <c r="T5" s="6">
        <f aca="true" t="shared" si="5" ref="T5:T18">ROUND(((C5-L5)/C5)*100,0)</f>
        <v>100</v>
      </c>
    </row>
    <row r="6" spans="1:20" ht="12.75">
      <c r="A6" s="4">
        <v>2</v>
      </c>
      <c r="B6" s="8" t="s">
        <v>20</v>
      </c>
      <c r="C6" s="1">
        <v>16</v>
      </c>
      <c r="D6" s="1">
        <v>12</v>
      </c>
      <c r="E6" s="1">
        <v>1</v>
      </c>
      <c r="F6" s="1">
        <v>2</v>
      </c>
      <c r="G6" s="1">
        <v>5</v>
      </c>
      <c r="H6" s="1">
        <v>7</v>
      </c>
      <c r="I6" s="1">
        <v>5</v>
      </c>
      <c r="J6" s="1">
        <v>7</v>
      </c>
      <c r="K6" s="1">
        <v>1</v>
      </c>
      <c r="L6" s="1"/>
      <c r="M6" s="7">
        <f>ROUND(((E6*0.64)+(G6*0.36)+(I6*0.16)+(K6*0.04))/D6,2)</f>
        <v>0.27</v>
      </c>
      <c r="N6" s="7">
        <f>ROUND(((F6*0.64)+(H6*0.36)+(J6*0.16)+(L6*0.04))/C6,2)</f>
        <v>0.31</v>
      </c>
      <c r="O6" s="6">
        <f aca="true" t="shared" si="6" ref="O6:O22">ROUND(((E6*100)+(G6*64)+(I6*36)+(K6*16))/D6,2)</f>
        <v>51.33</v>
      </c>
      <c r="P6" s="6">
        <f t="shared" si="1"/>
        <v>56.25</v>
      </c>
      <c r="Q6" s="6">
        <f t="shared" si="2"/>
        <v>50</v>
      </c>
      <c r="R6" s="6">
        <f t="shared" si="3"/>
        <v>56.25</v>
      </c>
      <c r="S6" s="6">
        <f t="shared" si="4"/>
        <v>92</v>
      </c>
      <c r="T6" s="6">
        <f t="shared" si="5"/>
        <v>100</v>
      </c>
    </row>
    <row r="7" spans="1:20" ht="12.75">
      <c r="A7" s="4">
        <v>3</v>
      </c>
      <c r="B7" s="8" t="s">
        <v>36</v>
      </c>
      <c r="C7" s="1">
        <v>16</v>
      </c>
      <c r="D7" s="1"/>
      <c r="E7" s="1"/>
      <c r="F7" s="1">
        <v>1</v>
      </c>
      <c r="G7" s="1"/>
      <c r="H7" s="1">
        <v>6</v>
      </c>
      <c r="I7" s="1"/>
      <c r="J7" s="1">
        <v>9</v>
      </c>
      <c r="K7" s="1"/>
      <c r="L7" s="1"/>
      <c r="M7" s="7" t="e">
        <f>ROUND(((E7*0.64)+(G7*0.36)+(I7*0.16)+(K7*0.04))/D7,2)</f>
        <v>#DIV/0!</v>
      </c>
      <c r="N7" s="7">
        <f>ROUND(((F7*0.64)+(H7*0.36)+(J7*0.16)+(L7*0.04))/C7,2)</f>
        <v>0.27</v>
      </c>
      <c r="O7" s="6" t="e">
        <f t="shared" si="6"/>
        <v>#DIV/0!</v>
      </c>
      <c r="P7" s="6">
        <f t="shared" si="1"/>
        <v>50.5</v>
      </c>
      <c r="Q7" s="6" t="e">
        <f t="shared" si="2"/>
        <v>#DIV/0!</v>
      </c>
      <c r="R7" s="6">
        <f t="shared" si="3"/>
        <v>43.75</v>
      </c>
      <c r="S7" s="6" t="e">
        <f t="shared" si="4"/>
        <v>#DIV/0!</v>
      </c>
      <c r="T7" s="6">
        <f t="shared" si="5"/>
        <v>100</v>
      </c>
    </row>
    <row r="8" spans="1:20" ht="12.75">
      <c r="A8" s="4">
        <v>4</v>
      </c>
      <c r="B8" s="8" t="s">
        <v>37</v>
      </c>
      <c r="C8" s="1">
        <v>16</v>
      </c>
      <c r="D8" s="1"/>
      <c r="E8" s="1"/>
      <c r="F8" s="1">
        <v>4</v>
      </c>
      <c r="G8" s="1"/>
      <c r="H8" s="1">
        <v>5</v>
      </c>
      <c r="I8" s="1"/>
      <c r="J8" s="1">
        <v>7</v>
      </c>
      <c r="K8" s="1"/>
      <c r="L8" s="1"/>
      <c r="M8" s="7" t="e">
        <f>ROUND(((E8*0.64)+(G8*0.36)+(I8*0.16)+(K8*0.04))/D8,2)</f>
        <v>#DIV/0!</v>
      </c>
      <c r="N8" s="7">
        <f>ROUND(((F8*0.64)+(H8*0.36)+(J8*0.16)+(L8*0.04))/C8,2)</f>
        <v>0.34</v>
      </c>
      <c r="O8" s="6" t="e">
        <f t="shared" si="6"/>
        <v>#DIV/0!</v>
      </c>
      <c r="P8" s="6">
        <f t="shared" si="1"/>
        <v>60.75</v>
      </c>
      <c r="Q8" s="6" t="e">
        <f t="shared" si="2"/>
        <v>#DIV/0!</v>
      </c>
      <c r="R8" s="6">
        <f t="shared" si="3"/>
        <v>56.25</v>
      </c>
      <c r="S8" s="6" t="e">
        <f t="shared" si="4"/>
        <v>#DIV/0!</v>
      </c>
      <c r="T8" s="6">
        <f t="shared" si="5"/>
        <v>100</v>
      </c>
    </row>
    <row r="9" spans="1:20" ht="12.75">
      <c r="A9" s="4">
        <v>5</v>
      </c>
      <c r="B9" s="8" t="s">
        <v>26</v>
      </c>
      <c r="C9" s="1">
        <v>16</v>
      </c>
      <c r="D9" s="1">
        <v>16</v>
      </c>
      <c r="E9" s="1">
        <v>1</v>
      </c>
      <c r="F9" s="1">
        <v>2</v>
      </c>
      <c r="G9" s="1">
        <v>7</v>
      </c>
      <c r="H9" s="1">
        <v>7</v>
      </c>
      <c r="I9" s="1">
        <v>5</v>
      </c>
      <c r="J9" s="1">
        <v>7</v>
      </c>
      <c r="K9" s="1">
        <v>3</v>
      </c>
      <c r="L9" s="1"/>
      <c r="M9" s="7">
        <f>ROUND(((E9*0.64)+(G9*0.36)+(I9*0.16)+(K9*0.04))/D9,2)</f>
        <v>0.26</v>
      </c>
      <c r="N9" s="7">
        <f>ROUND(((F9*0.64)+(H9*0.36)+(J9*0.16)+(L9*0.04))/C9,2)</f>
        <v>0.31</v>
      </c>
      <c r="O9" s="6">
        <f t="shared" si="6"/>
        <v>48.5</v>
      </c>
      <c r="P9" s="6">
        <f t="shared" si="1"/>
        <v>56.25</v>
      </c>
      <c r="Q9" s="6">
        <f t="shared" si="2"/>
        <v>50</v>
      </c>
      <c r="R9" s="6">
        <f t="shared" si="3"/>
        <v>56.25</v>
      </c>
      <c r="S9" s="6">
        <f t="shared" si="4"/>
        <v>81</v>
      </c>
      <c r="T9" s="6">
        <f t="shared" si="5"/>
        <v>100</v>
      </c>
    </row>
    <row r="10" spans="1:20" ht="12.75">
      <c r="A10" s="4">
        <v>6</v>
      </c>
      <c r="B10" s="8" t="s">
        <v>28</v>
      </c>
      <c r="C10" s="1">
        <v>16</v>
      </c>
      <c r="D10" s="1">
        <v>16</v>
      </c>
      <c r="E10" s="1">
        <v>1</v>
      </c>
      <c r="F10" s="1">
        <v>3</v>
      </c>
      <c r="G10" s="1">
        <v>4</v>
      </c>
      <c r="H10" s="1">
        <v>2</v>
      </c>
      <c r="I10" s="1">
        <v>7</v>
      </c>
      <c r="J10" s="1">
        <v>11</v>
      </c>
      <c r="K10" s="1">
        <v>4</v>
      </c>
      <c r="L10" s="1"/>
      <c r="M10" s="7">
        <f>ROUND(((E10*1)+(G10*0.64)+(I10*0.36)+(K10*0.16))/D10,2)</f>
        <v>0.42</v>
      </c>
      <c r="N10" s="7">
        <f t="shared" si="0"/>
        <v>0.52</v>
      </c>
      <c r="O10" s="6">
        <f t="shared" si="6"/>
        <v>42</v>
      </c>
      <c r="P10" s="6">
        <f t="shared" si="1"/>
        <v>51.5</v>
      </c>
      <c r="Q10" s="6">
        <f t="shared" si="2"/>
        <v>31.25</v>
      </c>
      <c r="R10" s="6">
        <f t="shared" si="3"/>
        <v>31.25</v>
      </c>
      <c r="S10" s="6">
        <f t="shared" si="4"/>
        <v>75</v>
      </c>
      <c r="T10" s="6">
        <f t="shared" si="5"/>
        <v>100</v>
      </c>
    </row>
    <row r="11" spans="1:20" ht="12.75">
      <c r="A11" s="4">
        <v>7</v>
      </c>
      <c r="B11" s="8" t="s">
        <v>30</v>
      </c>
      <c r="C11" s="1">
        <v>16</v>
      </c>
      <c r="D11" s="1">
        <v>15</v>
      </c>
      <c r="E11" s="1">
        <v>1</v>
      </c>
      <c r="F11" s="1">
        <v>2</v>
      </c>
      <c r="G11" s="1">
        <v>3</v>
      </c>
      <c r="H11" s="1">
        <v>3</v>
      </c>
      <c r="I11" s="1">
        <v>7</v>
      </c>
      <c r="J11" s="1">
        <v>11</v>
      </c>
      <c r="K11" s="1">
        <v>4</v>
      </c>
      <c r="L11" s="1"/>
      <c r="M11" s="7">
        <f>ROUND(((E11*0.64)+(G11*0.36)+(I11*0.16)+(K11*0.04))/D11,2)</f>
        <v>0.2</v>
      </c>
      <c r="N11" s="7">
        <f>ROUND(((F11*0.64)+(H11*0.36)+(J11*0.16)+(L11*0.04))/C11,2)</f>
        <v>0.26</v>
      </c>
      <c r="O11" s="6">
        <f t="shared" si="6"/>
        <v>40.53</v>
      </c>
      <c r="P11" s="6">
        <f t="shared" si="1"/>
        <v>49.25</v>
      </c>
      <c r="Q11" s="6">
        <f t="shared" si="2"/>
        <v>26.67</v>
      </c>
      <c r="R11" s="6">
        <f t="shared" si="3"/>
        <v>31.25</v>
      </c>
      <c r="S11" s="6">
        <f t="shared" si="4"/>
        <v>73</v>
      </c>
      <c r="T11" s="6">
        <f t="shared" si="5"/>
        <v>100</v>
      </c>
    </row>
    <row r="12" spans="1:20" ht="12.75">
      <c r="A12" s="4">
        <v>8</v>
      </c>
      <c r="B12" s="1" t="s">
        <v>29</v>
      </c>
      <c r="C12" s="1">
        <v>16</v>
      </c>
      <c r="D12" s="1">
        <v>15</v>
      </c>
      <c r="E12" s="1">
        <v>2</v>
      </c>
      <c r="F12" s="1">
        <v>5</v>
      </c>
      <c r="G12" s="1">
        <v>4</v>
      </c>
      <c r="H12" s="1">
        <v>5</v>
      </c>
      <c r="I12" s="1">
        <v>6</v>
      </c>
      <c r="J12" s="1">
        <v>6</v>
      </c>
      <c r="K12" s="1">
        <v>3</v>
      </c>
      <c r="L12" s="1"/>
      <c r="M12" s="7">
        <f>ROUND(((E12*1)+(G12*0.64)+(I12*0.36)+(K12*0.16))/D12,2)</f>
        <v>0.48</v>
      </c>
      <c r="N12" s="7">
        <f t="shared" si="0"/>
        <v>0.65</v>
      </c>
      <c r="O12" s="6">
        <f t="shared" si="6"/>
        <v>48</v>
      </c>
      <c r="P12" s="6">
        <f t="shared" si="1"/>
        <v>64.75</v>
      </c>
      <c r="Q12" s="6">
        <f t="shared" si="2"/>
        <v>40</v>
      </c>
      <c r="R12" s="6">
        <f t="shared" si="3"/>
        <v>62.5</v>
      </c>
      <c r="S12" s="6">
        <f t="shared" si="4"/>
        <v>80</v>
      </c>
      <c r="T12" s="6">
        <f t="shared" si="5"/>
        <v>100</v>
      </c>
    </row>
    <row r="13" spans="1:20" ht="12.75">
      <c r="A13" s="4">
        <v>9</v>
      </c>
      <c r="B13" s="8" t="s">
        <v>31</v>
      </c>
      <c r="C13" s="1">
        <v>16</v>
      </c>
      <c r="D13" s="1">
        <v>16</v>
      </c>
      <c r="E13" s="1"/>
      <c r="F13" s="1">
        <v>3</v>
      </c>
      <c r="G13" s="1">
        <v>6</v>
      </c>
      <c r="H13" s="1">
        <v>2</v>
      </c>
      <c r="I13" s="1">
        <v>7</v>
      </c>
      <c r="J13" s="1">
        <v>11</v>
      </c>
      <c r="K13" s="1">
        <v>3</v>
      </c>
      <c r="L13" s="1"/>
      <c r="M13" s="7">
        <f>ROUND(((E13*1)+(G13*0.64)+(I13*0.36)+(K13*0.16))/D13,2)</f>
        <v>0.43</v>
      </c>
      <c r="N13" s="7">
        <f t="shared" si="0"/>
        <v>0.52</v>
      </c>
      <c r="O13" s="6">
        <f t="shared" si="6"/>
        <v>42.75</v>
      </c>
      <c r="P13" s="6">
        <f t="shared" si="1"/>
        <v>51.5</v>
      </c>
      <c r="Q13" s="6">
        <f t="shared" si="2"/>
        <v>37.5</v>
      </c>
      <c r="R13" s="6">
        <f t="shared" si="3"/>
        <v>31.25</v>
      </c>
      <c r="S13" s="6">
        <f t="shared" si="4"/>
        <v>81</v>
      </c>
      <c r="T13" s="6">
        <f t="shared" si="5"/>
        <v>100</v>
      </c>
    </row>
    <row r="14" spans="1:20" ht="12.75">
      <c r="A14" s="4">
        <v>10</v>
      </c>
      <c r="B14" s="8" t="s">
        <v>27</v>
      </c>
      <c r="C14" s="1">
        <v>16</v>
      </c>
      <c r="D14" s="1">
        <v>12</v>
      </c>
      <c r="E14" s="1"/>
      <c r="F14" s="1">
        <v>1</v>
      </c>
      <c r="G14" s="1">
        <v>5</v>
      </c>
      <c r="H14" s="1">
        <v>8</v>
      </c>
      <c r="I14" s="1">
        <v>5</v>
      </c>
      <c r="J14" s="1">
        <v>7</v>
      </c>
      <c r="K14" s="1">
        <v>2</v>
      </c>
      <c r="L14" s="1"/>
      <c r="M14" s="7">
        <f>ROUND(((E14*0.64)+(G14*0.36)+(I14*0.16)+(K14*0.04))/D14,2)</f>
        <v>0.22</v>
      </c>
      <c r="N14" s="7">
        <f>ROUND(((F14*0.64)+(H14*0.36)+(J14*0.16)+(L14*0.04))/C14,2)</f>
        <v>0.29</v>
      </c>
      <c r="O14" s="6">
        <f t="shared" si="6"/>
        <v>44.33</v>
      </c>
      <c r="P14" s="6">
        <f t="shared" si="1"/>
        <v>54</v>
      </c>
      <c r="Q14" s="6">
        <f t="shared" si="2"/>
        <v>41.67</v>
      </c>
      <c r="R14" s="6">
        <f t="shared" si="3"/>
        <v>56.25</v>
      </c>
      <c r="S14" s="6">
        <f t="shared" si="4"/>
        <v>83</v>
      </c>
      <c r="T14" s="6">
        <f t="shared" si="5"/>
        <v>100</v>
      </c>
    </row>
    <row r="15" spans="1:20" ht="13.5" customHeight="1">
      <c r="A15" s="4">
        <v>11</v>
      </c>
      <c r="B15" s="1" t="s">
        <v>19</v>
      </c>
      <c r="C15" s="1">
        <v>16</v>
      </c>
      <c r="D15" s="1">
        <v>16</v>
      </c>
      <c r="E15" s="1">
        <v>1</v>
      </c>
      <c r="F15" s="1">
        <v>1</v>
      </c>
      <c r="G15" s="1">
        <v>2</v>
      </c>
      <c r="H15" s="1">
        <v>8</v>
      </c>
      <c r="I15" s="1">
        <v>9</v>
      </c>
      <c r="J15" s="1">
        <v>7</v>
      </c>
      <c r="K15" s="1">
        <v>4</v>
      </c>
      <c r="L15" s="1"/>
      <c r="M15" s="7">
        <f>ROUND(((E15*0.64)+(G15*0.36)+(I15*0.16)+(K15*0.04))/D15,2)</f>
        <v>0.19</v>
      </c>
      <c r="N15" s="7">
        <f>ROUND(((F15*0.64)+(H15*0.36)+(J15*0.16)+(L15*0.04))/C15,2)</f>
        <v>0.29</v>
      </c>
      <c r="O15" s="6">
        <f t="shared" si="6"/>
        <v>38.5</v>
      </c>
      <c r="P15" s="6">
        <f t="shared" si="1"/>
        <v>54</v>
      </c>
      <c r="Q15" s="6">
        <f t="shared" si="2"/>
        <v>18.75</v>
      </c>
      <c r="R15" s="6">
        <f t="shared" si="3"/>
        <v>56.25</v>
      </c>
      <c r="S15" s="6">
        <f t="shared" si="4"/>
        <v>75</v>
      </c>
      <c r="T15" s="6">
        <f t="shared" si="5"/>
        <v>100</v>
      </c>
    </row>
    <row r="16" spans="1:20" ht="12.75">
      <c r="A16" s="4">
        <v>12</v>
      </c>
      <c r="B16" s="1" t="s">
        <v>24</v>
      </c>
      <c r="C16" s="1">
        <v>16</v>
      </c>
      <c r="D16" s="1">
        <v>15</v>
      </c>
      <c r="E16" s="1"/>
      <c r="F16" s="1">
        <v>1</v>
      </c>
      <c r="G16" s="1">
        <v>7</v>
      </c>
      <c r="H16" s="1">
        <v>9</v>
      </c>
      <c r="I16" s="1">
        <v>7</v>
      </c>
      <c r="J16" s="1">
        <v>6</v>
      </c>
      <c r="K16" s="1">
        <v>1</v>
      </c>
      <c r="L16" s="1"/>
      <c r="M16" s="7">
        <f>ROUND(((E16*0.64)+(G16*0.36)+(I16*0.16)+(K16*0.04))/D16,2)</f>
        <v>0.25</v>
      </c>
      <c r="N16" s="7">
        <f>ROUND(((F16*0.64)+(H16*0.36)+(J16*0.16)+(L16*0.04))/C16,2)</f>
        <v>0.3</v>
      </c>
      <c r="O16" s="6">
        <f t="shared" si="6"/>
        <v>47.73</v>
      </c>
      <c r="P16" s="6">
        <f t="shared" si="1"/>
        <v>55.75</v>
      </c>
      <c r="Q16" s="6">
        <f t="shared" si="2"/>
        <v>46.67</v>
      </c>
      <c r="R16" s="6">
        <f t="shared" si="3"/>
        <v>62.5</v>
      </c>
      <c r="S16" s="6">
        <f t="shared" si="4"/>
        <v>93</v>
      </c>
      <c r="T16" s="6">
        <f t="shared" si="5"/>
        <v>100</v>
      </c>
    </row>
    <row r="17" spans="1:20" ht="12.75">
      <c r="A17" s="4">
        <v>13</v>
      </c>
      <c r="B17" s="1" t="s">
        <v>32</v>
      </c>
      <c r="C17" s="1">
        <v>16</v>
      </c>
      <c r="D17" s="1">
        <v>14</v>
      </c>
      <c r="E17" s="1"/>
      <c r="F17" s="1">
        <v>1</v>
      </c>
      <c r="G17" s="1">
        <v>3</v>
      </c>
      <c r="H17" s="1">
        <v>6</v>
      </c>
      <c r="I17" s="1">
        <v>8</v>
      </c>
      <c r="J17" s="1">
        <v>9</v>
      </c>
      <c r="K17" s="1">
        <v>3</v>
      </c>
      <c r="L17" s="1"/>
      <c r="M17" s="7">
        <f>ROUND(((E17*0.64)+(G17*0.36)+(I17*0.16)+(K17*0.04))/D17,2)</f>
        <v>0.18</v>
      </c>
      <c r="N17" s="7">
        <f>ROUND(((F17*0.64)+(H17*0.36)+(J17*0.16)+(L17*0.04))/C17,2)</f>
        <v>0.27</v>
      </c>
      <c r="O17" s="6">
        <f>ROUND(((E17*100)+(G17*64)+(I17*36)+(K17*16))/D17,2)</f>
        <v>37.71</v>
      </c>
      <c r="P17" s="6">
        <f>ROUND(((F17*100)+(H17*64)+(J17*36)+(L17*16))/C17,2)</f>
        <v>50.5</v>
      </c>
      <c r="Q17" s="6">
        <f>ROUND(((E17+G17)/D17)*100,2)</f>
        <v>21.43</v>
      </c>
      <c r="R17" s="6">
        <f>ROUND(((F17+H17)/C17)*100,2)</f>
        <v>43.75</v>
      </c>
      <c r="S17" s="6">
        <f>ROUND(((D17-K17)/D17)*100,0)</f>
        <v>79</v>
      </c>
      <c r="T17" s="6">
        <f>ROUND(((C17-L17)/C17)*100,0)</f>
        <v>100</v>
      </c>
    </row>
    <row r="18" spans="1:20" ht="12.75">
      <c r="A18" s="4">
        <v>14</v>
      </c>
      <c r="B18" s="1" t="s">
        <v>23</v>
      </c>
      <c r="C18" s="1">
        <v>16</v>
      </c>
      <c r="D18" s="1">
        <v>14</v>
      </c>
      <c r="E18" s="1"/>
      <c r="F18" s="1">
        <v>4</v>
      </c>
      <c r="G18" s="1">
        <v>4</v>
      </c>
      <c r="H18" s="1">
        <v>7</v>
      </c>
      <c r="I18" s="1">
        <v>6</v>
      </c>
      <c r="J18" s="1">
        <v>5</v>
      </c>
      <c r="K18" s="1">
        <v>4</v>
      </c>
      <c r="L18" s="1"/>
      <c r="M18" s="7">
        <f>ROUND(((E18*0.64)+(G18*0.36)+(I18*0.16)+(K18*0.04))/D18,2)</f>
        <v>0.18</v>
      </c>
      <c r="N18" s="7">
        <f>ROUND(((F18*0.64)+(H18*0.36)+(J18*0.16)+(L18*0.04))/C18,2)</f>
        <v>0.37</v>
      </c>
      <c r="O18" s="6">
        <f t="shared" si="6"/>
        <v>38.29</v>
      </c>
      <c r="P18" s="6">
        <f t="shared" si="1"/>
        <v>64.25</v>
      </c>
      <c r="Q18" s="6">
        <f t="shared" si="2"/>
        <v>28.57</v>
      </c>
      <c r="R18" s="6">
        <f t="shared" si="3"/>
        <v>68.75</v>
      </c>
      <c r="S18" s="6">
        <f t="shared" si="4"/>
        <v>71</v>
      </c>
      <c r="T18" s="6">
        <f t="shared" si="5"/>
        <v>100</v>
      </c>
    </row>
    <row r="19" spans="1:20" ht="12.75">
      <c r="A19" s="4">
        <v>15</v>
      </c>
      <c r="B19" s="1" t="s">
        <v>33</v>
      </c>
      <c r="C19" s="1">
        <v>16</v>
      </c>
      <c r="D19" s="1"/>
      <c r="E19" s="1"/>
      <c r="F19" s="1">
        <v>2</v>
      </c>
      <c r="G19" s="1"/>
      <c r="H19" s="1">
        <v>10</v>
      </c>
      <c r="I19" s="1"/>
      <c r="J19" s="1">
        <v>4</v>
      </c>
      <c r="K19" s="1"/>
      <c r="L19" s="1"/>
      <c r="M19" s="7" t="e">
        <f>ROUND(((E19*0.36)+(G19*0.16)+(I19*0.04))/D19,2)</f>
        <v>#DIV/0!</v>
      </c>
      <c r="N19" s="7">
        <f>ROUND(((F19*0.36)+(H19*0.16)+(J19*0.04))/C19,2)</f>
        <v>0.16</v>
      </c>
      <c r="O19" s="6" t="e">
        <f t="shared" si="6"/>
        <v>#DIV/0!</v>
      </c>
      <c r="P19" s="6">
        <f t="shared" si="1"/>
        <v>61.5</v>
      </c>
      <c r="Q19" s="6" t="e">
        <f>ROUND(((E19+G19)/D19)*100,2)</f>
        <v>#DIV/0!</v>
      </c>
      <c r="R19" s="6">
        <f>ROUND(((F19+H19)/C19)*100,2)</f>
        <v>75</v>
      </c>
      <c r="S19" s="6" t="e">
        <f>ROUND(((D19-K19)/D19)*100,0)</f>
        <v>#DIV/0!</v>
      </c>
      <c r="T19" s="6">
        <f>ROUND(((C19-L19)/C19)*100,0)</f>
        <v>100</v>
      </c>
    </row>
    <row r="20" spans="1:20" ht="12.75">
      <c r="A20" s="4">
        <v>16</v>
      </c>
      <c r="B20" s="1" t="s">
        <v>35</v>
      </c>
      <c r="C20" s="1">
        <v>16</v>
      </c>
      <c r="D20" s="1"/>
      <c r="E20" s="1"/>
      <c r="F20" s="1">
        <v>7</v>
      </c>
      <c r="G20" s="1"/>
      <c r="H20" s="1">
        <v>9</v>
      </c>
      <c r="I20" s="1"/>
      <c r="J20" s="1"/>
      <c r="K20" s="1"/>
      <c r="L20" s="1"/>
      <c r="M20" s="7" t="e">
        <f>ROUND(((E20*0.36)+(G20*0.16)+(I20*0.04))/D20,2)</f>
        <v>#DIV/0!</v>
      </c>
      <c r="N20" s="7">
        <f>ROUND(((F20*0.36)+(H20*0.16)+(J20*0.04))/C20,2)</f>
        <v>0.25</v>
      </c>
      <c r="O20" s="6" t="e">
        <f t="shared" si="6"/>
        <v>#DIV/0!</v>
      </c>
      <c r="P20" s="6">
        <f t="shared" si="1"/>
        <v>79.75</v>
      </c>
      <c r="Q20" s="6" t="e">
        <f>ROUND(((E20+G20)/D20)*100,2)</f>
        <v>#DIV/0!</v>
      </c>
      <c r="R20" s="6">
        <f>ROUND(((F20+H20)/C20)*100,2)</f>
        <v>100</v>
      </c>
      <c r="S20" s="6" t="e">
        <f>ROUND(((D20-K20)/D20)*100,0)</f>
        <v>#DIV/0!</v>
      </c>
      <c r="T20" s="6">
        <f>ROUND(((C20-L20)/C20)*100,0)</f>
        <v>100</v>
      </c>
    </row>
    <row r="21" spans="1:20" ht="12.75">
      <c r="A21" s="4">
        <v>17</v>
      </c>
      <c r="B21" s="1" t="s">
        <v>34</v>
      </c>
      <c r="C21" s="1">
        <v>16</v>
      </c>
      <c r="D21" s="1"/>
      <c r="E21" s="1"/>
      <c r="F21" s="1">
        <v>2</v>
      </c>
      <c r="G21" s="1"/>
      <c r="H21" s="1">
        <v>9</v>
      </c>
      <c r="I21" s="1"/>
      <c r="J21" s="1">
        <v>5</v>
      </c>
      <c r="K21" s="1"/>
      <c r="L21" s="1"/>
      <c r="M21" s="7" t="e">
        <f>ROUND(((E21*0.36)+(G21*0.16)+(I21*0.04))/D21,2)</f>
        <v>#DIV/0!</v>
      </c>
      <c r="N21" s="7">
        <f>ROUND(((F21*0.36)+(H21*0.16)+(J21*0.04))/C21,2)</f>
        <v>0.15</v>
      </c>
      <c r="O21" s="6" t="e">
        <f>ROUND(((E21*100)+(G21*64)+(I21*36)+(K21*16))/D21,2)</f>
        <v>#DIV/0!</v>
      </c>
      <c r="P21" s="6">
        <f>ROUND(((F21*100)+(H21*64)+(J21*36)+(L21*16))/C21,2)</f>
        <v>59.75</v>
      </c>
      <c r="Q21" s="6" t="e">
        <f>ROUND(((E21+G21)/D21)*100,2)</f>
        <v>#DIV/0!</v>
      </c>
      <c r="R21" s="6">
        <f>ROUND(((F21+H21)/C21)*100,2)</f>
        <v>68.75</v>
      </c>
      <c r="S21" s="6" t="e">
        <f>ROUND(((D21-K21)/D21)*100,0)</f>
        <v>#DIV/0!</v>
      </c>
      <c r="T21" s="6">
        <f>ROUND(((C21-L21)/C21)*100,0)</f>
        <v>100</v>
      </c>
    </row>
    <row r="22" spans="1:20" ht="12.75">
      <c r="A22" s="4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7" t="e">
        <f>ROUND(((E22*0.36)+(G22*0.16)+(I22*0.04))/D22,2)</f>
        <v>#DIV/0!</v>
      </c>
      <c r="N22" s="7" t="e">
        <f>ROUND(((F22*0.36)+(H22*0.16)+(J22*0.04))/C22,2)</f>
        <v>#DIV/0!</v>
      </c>
      <c r="O22" s="6" t="e">
        <f t="shared" si="6"/>
        <v>#DIV/0!</v>
      </c>
      <c r="P22" s="6" t="e">
        <f t="shared" si="1"/>
        <v>#DIV/0!</v>
      </c>
      <c r="Q22" s="6" t="e">
        <f>ROUND(((E22+G22)/D22)*100,2)</f>
        <v>#DIV/0!</v>
      </c>
      <c r="R22" s="6" t="e">
        <f>ROUND(((F22+H22)/C22)*100,2)</f>
        <v>#DIV/0!</v>
      </c>
      <c r="S22" s="6" t="e">
        <f>ROUND(((D22-K22)/D22)*100,0)</f>
        <v>#DIV/0!</v>
      </c>
      <c r="T22" s="6" t="e">
        <f>ROUND(((C22-L22)/C22)*100,0)</f>
        <v>#DIV/0!</v>
      </c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/>
      <c r="N23" s="7" t="e">
        <f>ROUND(((F23*0.36)+(H23*0.16)+(J23*0.04))/C23,2)</f>
        <v>#DIV/0!</v>
      </c>
      <c r="O23" s="6"/>
      <c r="P23" s="6" t="e">
        <f t="shared" si="1"/>
        <v>#DIV/0!</v>
      </c>
      <c r="Q23" s="6"/>
      <c r="R23" s="6" t="e">
        <f>ROUND(((F23+H23)/C23)*100,2)</f>
        <v>#DIV/0!</v>
      </c>
      <c r="S23" s="6"/>
      <c r="T23" s="6" t="e">
        <f>ROUND(((C23-L23)/C23)*100,0)</f>
        <v>#DIV/0!</v>
      </c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/>
      <c r="N24" s="7"/>
      <c r="O24" s="6"/>
      <c r="P24" s="6"/>
      <c r="Q24" s="6"/>
      <c r="R24" s="6"/>
      <c r="S24" s="6"/>
      <c r="T24" s="6"/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2.75">
      <c r="A28" s="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2.75">
      <c r="A29" s="4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 ht="12.75">
      <c r="A31" s="4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3" spans="2:11" ht="12.75">
      <c r="B33" s="5"/>
      <c r="C33" s="27"/>
      <c r="D33" s="27"/>
      <c r="E33" s="27"/>
      <c r="F33" s="27"/>
      <c r="H33" s="27"/>
      <c r="I33" s="27"/>
      <c r="J33" s="27"/>
      <c r="K33" s="27"/>
    </row>
  </sheetData>
  <sheetProtection/>
  <mergeCells count="16">
    <mergeCell ref="C33:F33"/>
    <mergeCell ref="H33:K33"/>
    <mergeCell ref="S2:T3"/>
    <mergeCell ref="E3:F3"/>
    <mergeCell ref="G3:H3"/>
    <mergeCell ref="I3:J3"/>
    <mergeCell ref="K3:L3"/>
    <mergeCell ref="E2:L2"/>
    <mergeCell ref="A1:P1"/>
    <mergeCell ref="M2:N3"/>
    <mergeCell ref="O2:P3"/>
    <mergeCell ref="Q2:R3"/>
    <mergeCell ref="A2:A4"/>
    <mergeCell ref="B2:B4"/>
    <mergeCell ref="C2:C4"/>
    <mergeCell ref="D2:D4"/>
  </mergeCells>
  <printOptions/>
  <pageMargins left="0.41" right="0.08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T33"/>
  <sheetViews>
    <sheetView zoomScalePageLayoutView="0" workbookViewId="0" topLeftCell="A1">
      <selection activeCell="R34" sqref="R34"/>
    </sheetView>
  </sheetViews>
  <sheetFormatPr defaultColWidth="9.00390625" defaultRowHeight="12.75"/>
  <cols>
    <col min="1" max="1" width="4.25390625" style="0" customWidth="1"/>
    <col min="2" max="2" width="36.875" style="0" customWidth="1"/>
    <col min="3" max="3" width="5.375" style="0" customWidth="1"/>
    <col min="4" max="4" width="5.25390625" style="0" customWidth="1"/>
    <col min="5" max="12" width="5.00390625" style="0" customWidth="1"/>
    <col min="13" max="20" width="6.25390625" style="0" customWidth="1"/>
  </cols>
  <sheetData>
    <row r="1" ht="13.5" thickBot="1"/>
    <row r="2" spans="1:20" ht="30" customHeight="1">
      <c r="A2" s="18" t="s">
        <v>12</v>
      </c>
      <c r="B2" s="21" t="s">
        <v>11</v>
      </c>
      <c r="C2" s="24" t="s">
        <v>14</v>
      </c>
      <c r="D2" s="24" t="s">
        <v>10</v>
      </c>
      <c r="E2" s="32" t="s">
        <v>2</v>
      </c>
      <c r="F2" s="32"/>
      <c r="G2" s="32"/>
      <c r="H2" s="32"/>
      <c r="I2" s="32"/>
      <c r="J2" s="32"/>
      <c r="K2" s="32"/>
      <c r="L2" s="32"/>
      <c r="M2" s="10" t="s">
        <v>3</v>
      </c>
      <c r="N2" s="10"/>
      <c r="O2" s="10" t="s">
        <v>4</v>
      </c>
      <c r="P2" s="12"/>
      <c r="Q2" s="14" t="s">
        <v>5</v>
      </c>
      <c r="R2" s="15"/>
      <c r="S2" s="14" t="s">
        <v>13</v>
      </c>
      <c r="T2" s="28"/>
    </row>
    <row r="3" spans="1:20" ht="15.75" customHeight="1">
      <c r="A3" s="19"/>
      <c r="B3" s="22"/>
      <c r="C3" s="25"/>
      <c r="D3" s="25"/>
      <c r="E3" s="31" t="s">
        <v>6</v>
      </c>
      <c r="F3" s="31"/>
      <c r="G3" s="31" t="s">
        <v>7</v>
      </c>
      <c r="H3" s="31"/>
      <c r="I3" s="31" t="s">
        <v>8</v>
      </c>
      <c r="J3" s="31"/>
      <c r="K3" s="31" t="s">
        <v>9</v>
      </c>
      <c r="L3" s="31"/>
      <c r="M3" s="11"/>
      <c r="N3" s="11"/>
      <c r="O3" s="13"/>
      <c r="P3" s="13"/>
      <c r="Q3" s="16"/>
      <c r="R3" s="17"/>
      <c r="S3" s="29"/>
      <c r="T3" s="30"/>
    </row>
    <row r="4" spans="1:20" ht="15.75" customHeight="1" thickBot="1">
      <c r="A4" s="20"/>
      <c r="B4" s="23"/>
      <c r="C4" s="26"/>
      <c r="D4" s="26"/>
      <c r="E4" s="2" t="s">
        <v>0</v>
      </c>
      <c r="F4" s="2" t="s">
        <v>1</v>
      </c>
      <c r="G4" s="2" t="s">
        <v>0</v>
      </c>
      <c r="H4" s="2" t="s">
        <v>1</v>
      </c>
      <c r="I4" s="2" t="s">
        <v>0</v>
      </c>
      <c r="J4" s="2" t="s">
        <v>1</v>
      </c>
      <c r="K4" s="2" t="s">
        <v>0</v>
      </c>
      <c r="L4" s="2" t="s">
        <v>1</v>
      </c>
      <c r="M4" s="2" t="s">
        <v>0</v>
      </c>
      <c r="N4" s="2" t="s">
        <v>1</v>
      </c>
      <c r="O4" s="2" t="s">
        <v>0</v>
      </c>
      <c r="P4" s="2" t="s">
        <v>1</v>
      </c>
      <c r="Q4" s="2" t="s">
        <v>0</v>
      </c>
      <c r="R4" s="2" t="s">
        <v>1</v>
      </c>
      <c r="S4" s="2" t="s">
        <v>0</v>
      </c>
      <c r="T4" s="3" t="s">
        <v>1</v>
      </c>
    </row>
    <row r="5" spans="1:20" ht="12.75">
      <c r="A5" s="4">
        <v>8</v>
      </c>
      <c r="B5" s="8" t="s">
        <v>22</v>
      </c>
      <c r="C5" s="1">
        <v>19</v>
      </c>
      <c r="D5" s="1">
        <v>16</v>
      </c>
      <c r="E5" s="1">
        <v>9</v>
      </c>
      <c r="F5" s="1">
        <v>7</v>
      </c>
      <c r="G5" s="1">
        <v>6</v>
      </c>
      <c r="H5" s="1">
        <v>5</v>
      </c>
      <c r="I5" s="1">
        <v>1</v>
      </c>
      <c r="J5" s="1">
        <v>7</v>
      </c>
      <c r="K5" s="1">
        <v>0</v>
      </c>
      <c r="L5" s="1">
        <v>0</v>
      </c>
      <c r="M5" s="7">
        <f>ROUND(((E5*1)+(G5*0.64)+(I5*0.36)+(K5*0.16))/D5,2)</f>
        <v>0.83</v>
      </c>
      <c r="N5" s="7">
        <f>ROUND(((F5*1)+(H5*0.64)+(J5*0.36)+(L5*0.16))/C5,2)</f>
        <v>0.67</v>
      </c>
      <c r="O5" s="6">
        <f aca="true" t="shared" si="0" ref="O5:O15">ROUND(((A5*100)+(G5*64)+(I5*36)+(K5*16))/D5,2)</f>
        <v>76.25</v>
      </c>
      <c r="P5" s="6">
        <f aca="true" t="shared" si="1" ref="P5:P15">ROUND(((F5*100)+(H5*64)+(J5*36)+(L5*16))/C5,2)</f>
        <v>66.95</v>
      </c>
      <c r="Q5" s="6">
        <f aca="true" t="shared" si="2" ref="Q5:Q15">ROUND(((E5+G5)/D5)*100,2)</f>
        <v>93.75</v>
      </c>
      <c r="R5" s="6">
        <f aca="true" t="shared" si="3" ref="R5:R15">ROUND(((F5+H5)/C5)*100,2)</f>
        <v>63.16</v>
      </c>
      <c r="S5" s="6">
        <f aca="true" t="shared" si="4" ref="S5:S15">ROUND(((D5-K5)/D5)*100,0)</f>
        <v>100</v>
      </c>
      <c r="T5" s="6">
        <f aca="true" t="shared" si="5" ref="T5:T15">ROUND(((C5-L5)/C5)*100,0)</f>
        <v>100</v>
      </c>
    </row>
    <row r="6" spans="1:20" ht="12.75">
      <c r="A6" s="4">
        <v>9</v>
      </c>
      <c r="B6" s="1" t="s">
        <v>21</v>
      </c>
      <c r="C6" s="1">
        <v>20</v>
      </c>
      <c r="D6" s="1">
        <v>15</v>
      </c>
      <c r="E6" s="1">
        <v>5</v>
      </c>
      <c r="F6" s="1">
        <v>9</v>
      </c>
      <c r="G6" s="1">
        <v>5</v>
      </c>
      <c r="H6" s="1">
        <v>7</v>
      </c>
      <c r="I6" s="1">
        <v>3</v>
      </c>
      <c r="J6" s="1">
        <v>4</v>
      </c>
      <c r="K6" s="1">
        <v>2</v>
      </c>
      <c r="L6" s="1">
        <v>0</v>
      </c>
      <c r="M6" s="7">
        <f>ROUND(((E6*1)+(G6*0.64)+(I6*0.36)+(K6*0.16))/D6,2)</f>
        <v>0.64</v>
      </c>
      <c r="N6" s="7">
        <f>ROUND(((F6*1)+(H6*0.64)+(J6*0.36)+(L6*0.16))/C6,2)</f>
        <v>0.75</v>
      </c>
      <c r="O6" s="6">
        <f t="shared" si="0"/>
        <v>90.67</v>
      </c>
      <c r="P6" s="6">
        <f t="shared" si="1"/>
        <v>74.6</v>
      </c>
      <c r="Q6" s="6">
        <f t="shared" si="2"/>
        <v>66.67</v>
      </c>
      <c r="R6" s="6">
        <f t="shared" si="3"/>
        <v>80</v>
      </c>
      <c r="S6" s="6">
        <f t="shared" si="4"/>
        <v>87</v>
      </c>
      <c r="T6" s="6">
        <f t="shared" si="5"/>
        <v>100</v>
      </c>
    </row>
    <row r="7" spans="1:20" ht="12.75">
      <c r="A7" s="4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7" t="e">
        <f>ROUND(((E7*1)+(G7*0.64)+(I7*0.36)+(K7*0.16))/D7,2)</f>
        <v>#DIV/0!</v>
      </c>
      <c r="N7" s="7" t="e">
        <f>ROUND(((F7*1)+(H7*0.64)+(J7*0.36)+(L7*0.16))/C7,2)</f>
        <v>#DIV/0!</v>
      </c>
      <c r="O7" s="6" t="e">
        <f t="shared" si="0"/>
        <v>#DIV/0!</v>
      </c>
      <c r="P7" s="6" t="e">
        <f t="shared" si="1"/>
        <v>#DIV/0!</v>
      </c>
      <c r="Q7" s="6" t="e">
        <f t="shared" si="2"/>
        <v>#DIV/0!</v>
      </c>
      <c r="R7" s="6" t="e">
        <f t="shared" si="3"/>
        <v>#DIV/0!</v>
      </c>
      <c r="S7" s="6" t="e">
        <f t="shared" si="4"/>
        <v>#DIV/0!</v>
      </c>
      <c r="T7" s="6" t="e">
        <f t="shared" si="5"/>
        <v>#DIV/0!</v>
      </c>
    </row>
    <row r="8" spans="1:20" ht="12.75">
      <c r="A8" s="4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7" t="e">
        <f>ROUND(((E8*0.64)+(G8*0.36)+(I8*0.16)+(K8*0.04))/D8,2)</f>
        <v>#DIV/0!</v>
      </c>
      <c r="N8" s="7" t="e">
        <f>ROUND(((F8*0.64)+(H8*0.36)+(J8*0.16)+(L8*0.04))/C8,2)</f>
        <v>#DIV/0!</v>
      </c>
      <c r="O8" s="6" t="e">
        <f t="shared" si="0"/>
        <v>#DIV/0!</v>
      </c>
      <c r="P8" s="6" t="e">
        <f t="shared" si="1"/>
        <v>#DIV/0!</v>
      </c>
      <c r="Q8" s="6" t="e">
        <f t="shared" si="2"/>
        <v>#DIV/0!</v>
      </c>
      <c r="R8" s="6" t="e">
        <f t="shared" si="3"/>
        <v>#DIV/0!</v>
      </c>
      <c r="S8" s="6" t="e">
        <f t="shared" si="4"/>
        <v>#DIV/0!</v>
      </c>
      <c r="T8" s="6" t="e">
        <f t="shared" si="5"/>
        <v>#DIV/0!</v>
      </c>
    </row>
    <row r="9" spans="1:20" ht="12.75">
      <c r="A9" s="4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7" t="e">
        <f>ROUND(((E9*0.64)+(G9*0.36)+(I9*0.16)+(K9*0.04))/D9,2)</f>
        <v>#DIV/0!</v>
      </c>
      <c r="N9" s="7" t="e">
        <f>ROUND(((F9*0.64)+(H9*0.36)+(J9*0.16)+(L9*0.04))/C9,2)</f>
        <v>#DIV/0!</v>
      </c>
      <c r="O9" s="6" t="e">
        <f t="shared" si="0"/>
        <v>#DIV/0!</v>
      </c>
      <c r="P9" s="6" t="e">
        <f t="shared" si="1"/>
        <v>#DIV/0!</v>
      </c>
      <c r="Q9" s="6" t="e">
        <f t="shared" si="2"/>
        <v>#DIV/0!</v>
      </c>
      <c r="R9" s="6" t="e">
        <f t="shared" si="3"/>
        <v>#DIV/0!</v>
      </c>
      <c r="S9" s="6" t="e">
        <f t="shared" si="4"/>
        <v>#DIV/0!</v>
      </c>
      <c r="T9" s="6" t="e">
        <f t="shared" si="5"/>
        <v>#DIV/0!</v>
      </c>
    </row>
    <row r="10" spans="1:20" ht="12.75">
      <c r="A10" s="4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7" t="e">
        <f>ROUND(((E10*0.64)+(G10*0.36)+(I10*0.16)+(K10*0.04))/D10,2)</f>
        <v>#DIV/0!</v>
      </c>
      <c r="N10" s="7" t="e">
        <f>ROUND(((F10*0.64)+(H10*0.36)+(J10*0.16)+(L10*0.04))/C10,2)</f>
        <v>#DIV/0!</v>
      </c>
      <c r="O10" s="6" t="e">
        <f t="shared" si="0"/>
        <v>#DIV/0!</v>
      </c>
      <c r="P10" s="6" t="e">
        <f t="shared" si="1"/>
        <v>#DIV/0!</v>
      </c>
      <c r="Q10" s="6" t="e">
        <f t="shared" si="2"/>
        <v>#DIV/0!</v>
      </c>
      <c r="R10" s="6" t="e">
        <f t="shared" si="3"/>
        <v>#DIV/0!</v>
      </c>
      <c r="S10" s="6" t="e">
        <f t="shared" si="4"/>
        <v>#DIV/0!</v>
      </c>
      <c r="T10" s="6" t="e">
        <f t="shared" si="5"/>
        <v>#DIV/0!</v>
      </c>
    </row>
    <row r="11" spans="1:20" ht="12.7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" t="e">
        <f>ROUND(((E11*0.64)+(G11*0.36)+(I11*0.16)+(K11*0.04))/D11,2)</f>
        <v>#DIV/0!</v>
      </c>
      <c r="N11" s="7" t="e">
        <f>ROUND(((F11*0.64)+(H11*0.36)+(J11*0.16)+(L11*0.04))/C11,2)</f>
        <v>#DIV/0!</v>
      </c>
      <c r="O11" s="6" t="e">
        <f t="shared" si="0"/>
        <v>#DIV/0!</v>
      </c>
      <c r="P11" s="6" t="e">
        <f t="shared" si="1"/>
        <v>#DIV/0!</v>
      </c>
      <c r="Q11" s="6" t="e">
        <f t="shared" si="2"/>
        <v>#DIV/0!</v>
      </c>
      <c r="R11" s="6" t="e">
        <f t="shared" si="3"/>
        <v>#DIV/0!</v>
      </c>
      <c r="S11" s="6" t="e">
        <f t="shared" si="4"/>
        <v>#DIV/0!</v>
      </c>
      <c r="T11" s="6" t="e">
        <f t="shared" si="5"/>
        <v>#DIV/0!</v>
      </c>
    </row>
    <row r="12" spans="1:20" ht="12.75">
      <c r="A12" s="4"/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7" t="e">
        <f>ROUND(((E12*0.64)+(G12*0.36)+(I12*0.16)+(K12*0.04))/D12,2)</f>
        <v>#DIV/0!</v>
      </c>
      <c r="N12" s="7" t="e">
        <f>ROUND(((F12*0.64)+(H12*0.36)+(J12*0.16)+(L12*0.04))/C12,2)</f>
        <v>#DIV/0!</v>
      </c>
      <c r="O12" s="6" t="e">
        <f t="shared" si="0"/>
        <v>#DIV/0!</v>
      </c>
      <c r="P12" s="6" t="e">
        <f t="shared" si="1"/>
        <v>#DIV/0!</v>
      </c>
      <c r="Q12" s="6" t="e">
        <f t="shared" si="2"/>
        <v>#DIV/0!</v>
      </c>
      <c r="R12" s="6" t="e">
        <f t="shared" si="3"/>
        <v>#DIV/0!</v>
      </c>
      <c r="S12" s="6" t="e">
        <f t="shared" si="4"/>
        <v>#DIV/0!</v>
      </c>
      <c r="T12" s="6" t="e">
        <f t="shared" si="5"/>
        <v>#DIV/0!</v>
      </c>
    </row>
    <row r="13" spans="1:20" ht="12.75">
      <c r="A13" s="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7" t="e">
        <f>ROUND(((E13*1)+(G13*0.64)+(I13*0.36)+(K13*0.16))/D13,2)</f>
        <v>#DIV/0!</v>
      </c>
      <c r="N13" s="7" t="e">
        <f>ROUND(((F13*1)+(H13*0.64)+(J13*0.36)+(L13*0.16))/C13,2)</f>
        <v>#DIV/0!</v>
      </c>
      <c r="O13" s="6" t="e">
        <f t="shared" si="0"/>
        <v>#DIV/0!</v>
      </c>
      <c r="P13" s="6" t="e">
        <f t="shared" si="1"/>
        <v>#DIV/0!</v>
      </c>
      <c r="Q13" s="6" t="e">
        <f t="shared" si="2"/>
        <v>#DIV/0!</v>
      </c>
      <c r="R13" s="6" t="e">
        <f t="shared" si="3"/>
        <v>#DIV/0!</v>
      </c>
      <c r="S13" s="6" t="e">
        <f t="shared" si="4"/>
        <v>#DIV/0!</v>
      </c>
      <c r="T13" s="6" t="e">
        <f t="shared" si="5"/>
        <v>#DIV/0!</v>
      </c>
    </row>
    <row r="14" spans="1:20" ht="12.75">
      <c r="A14" s="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7" t="e">
        <f>ROUND(((E14*0.64)+(G14*0.36)+(I14*0.16)+(K14*0.04))/D14,2)</f>
        <v>#DIV/0!</v>
      </c>
      <c r="N14" s="7" t="e">
        <f>ROUND(((F14*0.64)+(H14*0.36)+(J14*0.16)+(L14*0.04))/C14,2)</f>
        <v>#DIV/0!</v>
      </c>
      <c r="O14" s="6" t="e">
        <f t="shared" si="0"/>
        <v>#DIV/0!</v>
      </c>
      <c r="P14" s="6" t="e">
        <f t="shared" si="1"/>
        <v>#DIV/0!</v>
      </c>
      <c r="Q14" s="6" t="e">
        <f t="shared" si="2"/>
        <v>#DIV/0!</v>
      </c>
      <c r="R14" s="6" t="e">
        <f t="shared" si="3"/>
        <v>#DIV/0!</v>
      </c>
      <c r="S14" s="6" t="e">
        <f t="shared" si="4"/>
        <v>#DIV/0!</v>
      </c>
      <c r="T14" s="6" t="e">
        <f t="shared" si="5"/>
        <v>#DIV/0!</v>
      </c>
    </row>
    <row r="15" spans="1:20" ht="12.75">
      <c r="A15" s="4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7" t="e">
        <f>ROUND(((E15*1)+(G15*0.64)+(I15*0.36)+(K15*0.16))/D15,2)</f>
        <v>#DIV/0!</v>
      </c>
      <c r="N15" s="7" t="e">
        <f>ROUND(((F15*1)+(H15*0.64)+(J15*0.36)+(L15*0.16))/C15,2)</f>
        <v>#DIV/0!</v>
      </c>
      <c r="O15" s="6" t="e">
        <f t="shared" si="0"/>
        <v>#DIV/0!</v>
      </c>
      <c r="P15" s="6" t="e">
        <f t="shared" si="1"/>
        <v>#DIV/0!</v>
      </c>
      <c r="Q15" s="6" t="e">
        <f t="shared" si="2"/>
        <v>#DIV/0!</v>
      </c>
      <c r="R15" s="6" t="e">
        <f t="shared" si="3"/>
        <v>#DIV/0!</v>
      </c>
      <c r="S15" s="6" t="e">
        <f t="shared" si="4"/>
        <v>#DIV/0!</v>
      </c>
      <c r="T15" s="6" t="e">
        <f t="shared" si="5"/>
        <v>#DIV/0!</v>
      </c>
    </row>
    <row r="16" spans="1:2" ht="12.75">
      <c r="A16" s="4"/>
      <c r="B16" s="1"/>
    </row>
    <row r="18" spans="1:20" ht="12.7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7" t="e">
        <f aca="true" t="shared" si="6" ref="M18:M25">ROUND(((E18*0.64)+(G18*0.36)+(I18*0.16)+(K18*0.04))/D18,2)</f>
        <v>#DIV/0!</v>
      </c>
      <c r="N18" s="7" t="e">
        <f aca="true" t="shared" si="7" ref="N18:N25">ROUND(((F18*0.64)+(H18*0.36)+(J18*0.16)+(L18*0.04))/C18,2)</f>
        <v>#DIV/0!</v>
      </c>
      <c r="O18" s="6" t="e">
        <f aca="true" t="shared" si="8" ref="O18:O23">ROUND(((A18*100)+(G18*64)+(I18*36)+(K18*16))/D18,2)</f>
        <v>#DIV/0!</v>
      </c>
      <c r="P18" s="6" t="e">
        <f aca="true" t="shared" si="9" ref="P18:P30">ROUND(((F18*100)+(H18*64)+(J18*36)+(L18*16))/C18,2)</f>
        <v>#DIV/0!</v>
      </c>
      <c r="Q18" s="6" t="e">
        <f aca="true" t="shared" si="10" ref="Q18:Q30">ROUND(((E18+G18)/D18)*100,2)</f>
        <v>#DIV/0!</v>
      </c>
      <c r="R18" s="6" t="e">
        <f aca="true" t="shared" si="11" ref="R18:R30">ROUND(((F18+H18)/C18)*100,2)</f>
        <v>#DIV/0!</v>
      </c>
      <c r="S18" s="6" t="e">
        <f aca="true" t="shared" si="12" ref="S18:S30">ROUND(((D18-K18)/D18)*100,0)</f>
        <v>#DIV/0!</v>
      </c>
      <c r="T18" s="6" t="e">
        <f aca="true" t="shared" si="13" ref="T18:T30">ROUND(((C18-L18)/C18)*100,0)</f>
        <v>#DIV/0!</v>
      </c>
    </row>
    <row r="19" spans="1:20" ht="12.7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7" t="e">
        <f t="shared" si="6"/>
        <v>#DIV/0!</v>
      </c>
      <c r="N19" s="7" t="e">
        <f t="shared" si="7"/>
        <v>#DIV/0!</v>
      </c>
      <c r="O19" s="6" t="e">
        <f t="shared" si="8"/>
        <v>#DIV/0!</v>
      </c>
      <c r="P19" s="6" t="e">
        <f t="shared" si="9"/>
        <v>#DIV/0!</v>
      </c>
      <c r="Q19" s="6" t="e">
        <f t="shared" si="10"/>
        <v>#DIV/0!</v>
      </c>
      <c r="R19" s="6" t="e">
        <f t="shared" si="11"/>
        <v>#DIV/0!</v>
      </c>
      <c r="S19" s="6" t="e">
        <f t="shared" si="12"/>
        <v>#DIV/0!</v>
      </c>
      <c r="T19" s="6" t="e">
        <f t="shared" si="13"/>
        <v>#DIV/0!</v>
      </c>
    </row>
    <row r="20" spans="1:20" ht="12.75">
      <c r="A20" s="4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7" t="e">
        <f t="shared" si="6"/>
        <v>#DIV/0!</v>
      </c>
      <c r="N20" s="7" t="e">
        <f t="shared" si="7"/>
        <v>#DIV/0!</v>
      </c>
      <c r="O20" s="6" t="e">
        <f t="shared" si="8"/>
        <v>#DIV/0!</v>
      </c>
      <c r="P20" s="6" t="e">
        <f t="shared" si="9"/>
        <v>#DIV/0!</v>
      </c>
      <c r="Q20" s="6" t="e">
        <f t="shared" si="10"/>
        <v>#DIV/0!</v>
      </c>
      <c r="R20" s="6" t="e">
        <f t="shared" si="11"/>
        <v>#DIV/0!</v>
      </c>
      <c r="S20" s="6" t="e">
        <f t="shared" si="12"/>
        <v>#DIV/0!</v>
      </c>
      <c r="T20" s="6" t="e">
        <f t="shared" si="13"/>
        <v>#DIV/0!</v>
      </c>
    </row>
    <row r="21" spans="1:20" ht="12.7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7" t="e">
        <f t="shared" si="6"/>
        <v>#DIV/0!</v>
      </c>
      <c r="N21" s="7" t="e">
        <f t="shared" si="7"/>
        <v>#DIV/0!</v>
      </c>
      <c r="O21" s="6" t="e">
        <f t="shared" si="8"/>
        <v>#DIV/0!</v>
      </c>
      <c r="P21" s="6" t="e">
        <f t="shared" si="9"/>
        <v>#DIV/0!</v>
      </c>
      <c r="Q21" s="6" t="e">
        <f t="shared" si="10"/>
        <v>#DIV/0!</v>
      </c>
      <c r="R21" s="6" t="e">
        <f t="shared" si="11"/>
        <v>#DIV/0!</v>
      </c>
      <c r="S21" s="6" t="e">
        <f t="shared" si="12"/>
        <v>#DIV/0!</v>
      </c>
      <c r="T21" s="6" t="e">
        <f t="shared" si="13"/>
        <v>#DIV/0!</v>
      </c>
    </row>
    <row r="22" spans="1:20" ht="12.75">
      <c r="A22" s="4"/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7" t="e">
        <f t="shared" si="6"/>
        <v>#DIV/0!</v>
      </c>
      <c r="N22" s="7" t="e">
        <f t="shared" si="7"/>
        <v>#DIV/0!</v>
      </c>
      <c r="O22" s="6" t="e">
        <f t="shared" si="8"/>
        <v>#DIV/0!</v>
      </c>
      <c r="P22" s="6" t="e">
        <f t="shared" si="9"/>
        <v>#DIV/0!</v>
      </c>
      <c r="Q22" s="6" t="e">
        <f t="shared" si="10"/>
        <v>#DIV/0!</v>
      </c>
      <c r="R22" s="6" t="e">
        <f t="shared" si="11"/>
        <v>#DIV/0!</v>
      </c>
      <c r="S22" s="6" t="e">
        <f t="shared" si="12"/>
        <v>#DIV/0!</v>
      </c>
      <c r="T22" s="6" t="e">
        <f t="shared" si="13"/>
        <v>#DIV/0!</v>
      </c>
    </row>
    <row r="23" spans="1:20" ht="12.75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7" t="e">
        <f t="shared" si="6"/>
        <v>#DIV/0!</v>
      </c>
      <c r="N23" s="7" t="e">
        <f t="shared" si="7"/>
        <v>#DIV/0!</v>
      </c>
      <c r="O23" s="6" t="e">
        <f t="shared" si="8"/>
        <v>#DIV/0!</v>
      </c>
      <c r="P23" s="6" t="e">
        <f t="shared" si="9"/>
        <v>#DIV/0!</v>
      </c>
      <c r="Q23" s="6" t="e">
        <f t="shared" si="10"/>
        <v>#DIV/0!</v>
      </c>
      <c r="R23" s="6" t="e">
        <f t="shared" si="11"/>
        <v>#DIV/0!</v>
      </c>
      <c r="S23" s="6" t="e">
        <f t="shared" si="12"/>
        <v>#DIV/0!</v>
      </c>
      <c r="T23" s="6" t="e">
        <f t="shared" si="13"/>
        <v>#DIV/0!</v>
      </c>
    </row>
    <row r="24" spans="1:20" ht="12.75">
      <c r="A24" s="4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7" t="e">
        <f t="shared" si="6"/>
        <v>#DIV/0!</v>
      </c>
      <c r="N24" s="7" t="e">
        <f t="shared" si="7"/>
        <v>#DIV/0!</v>
      </c>
      <c r="O24" s="6" t="e">
        <f>ROUND(((#REF!*100)+(G24*64)+(I24*36)+(K24*16))/D24,2)</f>
        <v>#REF!</v>
      </c>
      <c r="P24" s="6" t="e">
        <f t="shared" si="9"/>
        <v>#DIV/0!</v>
      </c>
      <c r="Q24" s="6" t="e">
        <f t="shared" si="10"/>
        <v>#DIV/0!</v>
      </c>
      <c r="R24" s="6" t="e">
        <f t="shared" si="11"/>
        <v>#DIV/0!</v>
      </c>
      <c r="S24" s="6" t="e">
        <f t="shared" si="12"/>
        <v>#DIV/0!</v>
      </c>
      <c r="T24" s="6" t="e">
        <f t="shared" si="13"/>
        <v>#DIV/0!</v>
      </c>
    </row>
    <row r="25" spans="1:20" ht="12.75">
      <c r="A25" s="4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7" t="e">
        <f t="shared" si="6"/>
        <v>#DIV/0!</v>
      </c>
      <c r="N25" s="7" t="e">
        <f t="shared" si="7"/>
        <v>#DIV/0!</v>
      </c>
      <c r="O25" s="6" t="e">
        <f>ROUND(((#REF!*100)+(G25*64)+(I25*36)+(K25*16))/D25,2)</f>
        <v>#REF!</v>
      </c>
      <c r="P25" s="6" t="e">
        <f t="shared" si="9"/>
        <v>#DIV/0!</v>
      </c>
      <c r="Q25" s="6" t="e">
        <f t="shared" si="10"/>
        <v>#DIV/0!</v>
      </c>
      <c r="R25" s="6" t="e">
        <f t="shared" si="11"/>
        <v>#DIV/0!</v>
      </c>
      <c r="S25" s="6" t="e">
        <f t="shared" si="12"/>
        <v>#DIV/0!</v>
      </c>
      <c r="T25" s="6" t="e">
        <f t="shared" si="13"/>
        <v>#DIV/0!</v>
      </c>
    </row>
    <row r="26" spans="1:20" ht="12.75">
      <c r="A26" s="4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7" t="e">
        <f>ROUND(((E26*0.36)+(G26*0.16)+(I26*0.04))/D26,2)</f>
        <v>#DIV/0!</v>
      </c>
      <c r="N26" s="7" t="e">
        <f>ROUND(((F26*0.36)+(H26*0.16)+(J26*0.04))/C26,2)</f>
        <v>#DIV/0!</v>
      </c>
      <c r="O26" s="6" t="e">
        <f>ROUND(((A26*100)+(G26*64)+(I26*36)+(K26*16))/D26,2)</f>
        <v>#DIV/0!</v>
      </c>
      <c r="P26" s="6" t="e">
        <f t="shared" si="9"/>
        <v>#DIV/0!</v>
      </c>
      <c r="Q26" s="6" t="e">
        <f t="shared" si="10"/>
        <v>#DIV/0!</v>
      </c>
      <c r="R26" s="6" t="e">
        <f t="shared" si="11"/>
        <v>#DIV/0!</v>
      </c>
      <c r="S26" s="6" t="e">
        <f t="shared" si="12"/>
        <v>#DIV/0!</v>
      </c>
      <c r="T26" s="6" t="e">
        <f t="shared" si="13"/>
        <v>#DIV/0!</v>
      </c>
    </row>
    <row r="27" spans="1:20" ht="12.75">
      <c r="A27" s="4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7" t="e">
        <f>ROUND(((E27*0.36)+(G27*0.16)+(I27*0.04))/D27,2)</f>
        <v>#DIV/0!</v>
      </c>
      <c r="N27" s="7" t="e">
        <f>ROUND(((F27*0.36)+(H27*0.16)+(J27*0.04))/C27,2)</f>
        <v>#DIV/0!</v>
      </c>
      <c r="O27" s="6" t="e">
        <f>ROUND(((A27*100)+(G27*64)+(I27*36)+(K27*16))/D27,2)</f>
        <v>#DIV/0!</v>
      </c>
      <c r="P27" s="6" t="e">
        <f t="shared" si="9"/>
        <v>#DIV/0!</v>
      </c>
      <c r="Q27" s="6" t="e">
        <f t="shared" si="10"/>
        <v>#DIV/0!</v>
      </c>
      <c r="R27" s="6" t="e">
        <f t="shared" si="11"/>
        <v>#DIV/0!</v>
      </c>
      <c r="S27" s="6" t="e">
        <f t="shared" si="12"/>
        <v>#DIV/0!</v>
      </c>
      <c r="T27" s="6" t="e">
        <f t="shared" si="13"/>
        <v>#DIV/0!</v>
      </c>
    </row>
    <row r="28" spans="1:20" ht="12.75">
      <c r="A28" s="4"/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7" t="e">
        <f>ROUND(((E28*0.36)+(G28*0.16)+(I28*0.04))/D28,2)</f>
        <v>#DIV/0!</v>
      </c>
      <c r="N28" s="7" t="e">
        <f>ROUND(((F28*0.36)+(H28*0.16)+(J28*0.04))/C28,2)</f>
        <v>#DIV/0!</v>
      </c>
      <c r="O28" s="6" t="e">
        <f>ROUND(((A28*100)+(G28*64)+(I28*36)+(K28*16))/D28,2)</f>
        <v>#DIV/0!</v>
      </c>
      <c r="P28" s="6" t="e">
        <f t="shared" si="9"/>
        <v>#DIV/0!</v>
      </c>
      <c r="Q28" s="6" t="e">
        <f t="shared" si="10"/>
        <v>#DIV/0!</v>
      </c>
      <c r="R28" s="6" t="e">
        <f t="shared" si="11"/>
        <v>#DIV/0!</v>
      </c>
      <c r="S28" s="6" t="e">
        <f t="shared" si="12"/>
        <v>#DIV/0!</v>
      </c>
      <c r="T28" s="6" t="e">
        <f t="shared" si="13"/>
        <v>#DIV/0!</v>
      </c>
    </row>
    <row r="29" spans="1:20" ht="12.75">
      <c r="A29" s="4"/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7" t="e">
        <f>ROUND(((E29*0.36)+(G29*0.16)+(I29*0.04))/D29,2)</f>
        <v>#DIV/0!</v>
      </c>
      <c r="N29" s="7" t="e">
        <f>ROUND(((F29*0.36)+(H29*0.16)+(J29*0.04))/C29,2)</f>
        <v>#DIV/0!</v>
      </c>
      <c r="O29" s="6" t="e">
        <f>ROUND(((A29*100)+(G29*64)+(I29*36)+(K29*16))/D29,2)</f>
        <v>#DIV/0!</v>
      </c>
      <c r="P29" s="6" t="e">
        <f t="shared" si="9"/>
        <v>#DIV/0!</v>
      </c>
      <c r="Q29" s="6" t="e">
        <f t="shared" si="10"/>
        <v>#DIV/0!</v>
      </c>
      <c r="R29" s="6" t="e">
        <f t="shared" si="11"/>
        <v>#DIV/0!</v>
      </c>
      <c r="S29" s="6" t="e">
        <f t="shared" si="12"/>
        <v>#DIV/0!</v>
      </c>
      <c r="T29" s="6" t="e">
        <f t="shared" si="13"/>
        <v>#DIV/0!</v>
      </c>
    </row>
    <row r="30" spans="1:20" ht="12.75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7" t="e">
        <f>ROUND(((E30*0.36)+(G30*0.16)+(I30*0.04))/D30,2)</f>
        <v>#DIV/0!</v>
      </c>
      <c r="N30" s="7" t="e">
        <f>ROUND(((F30*0.36)+(H30*0.16)+(J30*0.04))/C30,2)</f>
        <v>#DIV/0!</v>
      </c>
      <c r="O30" s="6" t="e">
        <f>ROUND(((A30*100)+(G30*64)+(I30*36)+(K30*16))/D30,2)</f>
        <v>#DIV/0!</v>
      </c>
      <c r="P30" s="6" t="e">
        <f t="shared" si="9"/>
        <v>#DIV/0!</v>
      </c>
      <c r="Q30" s="6" t="e">
        <f t="shared" si="10"/>
        <v>#DIV/0!</v>
      </c>
      <c r="R30" s="6" t="e">
        <f t="shared" si="11"/>
        <v>#DIV/0!</v>
      </c>
      <c r="S30" s="6" t="e">
        <f t="shared" si="12"/>
        <v>#DIV/0!</v>
      </c>
      <c r="T30" s="6" t="e">
        <f t="shared" si="13"/>
        <v>#DIV/0!</v>
      </c>
    </row>
    <row r="32" spans="2:11" ht="12.75">
      <c r="B32" s="5" t="s">
        <v>15</v>
      </c>
      <c r="C32" s="27" t="s">
        <v>16</v>
      </c>
      <c r="D32" s="27"/>
      <c r="E32" s="27"/>
      <c r="F32" s="27"/>
      <c r="H32" s="27"/>
      <c r="I32" s="27"/>
      <c r="J32" s="27"/>
      <c r="K32" s="27"/>
    </row>
    <row r="33" spans="3:11" ht="12.75">
      <c r="C33" s="33" t="s">
        <v>18</v>
      </c>
      <c r="D33" s="33"/>
      <c r="E33" s="33"/>
      <c r="F33" s="33"/>
      <c r="H33" s="33" t="s">
        <v>17</v>
      </c>
      <c r="I33" s="33"/>
      <c r="J33" s="33"/>
      <c r="K33" s="33"/>
    </row>
  </sheetData>
  <sheetProtection/>
  <mergeCells count="17">
    <mergeCell ref="C32:F32"/>
    <mergeCell ref="H32:K32"/>
    <mergeCell ref="C33:F33"/>
    <mergeCell ref="H33:K33"/>
    <mergeCell ref="S2:T3"/>
    <mergeCell ref="E3:F3"/>
    <mergeCell ref="G3:H3"/>
    <mergeCell ref="I3:J3"/>
    <mergeCell ref="K3:L3"/>
    <mergeCell ref="E2:L2"/>
    <mergeCell ref="M2:N3"/>
    <mergeCell ref="O2:P3"/>
    <mergeCell ref="Q2:R3"/>
    <mergeCell ref="A2:A4"/>
    <mergeCell ref="B2:B4"/>
    <mergeCell ref="C2:C4"/>
    <mergeCell ref="D2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15" sqref="K15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2019-12-27T11:06:28Z</cp:lastPrinted>
  <dcterms:created xsi:type="dcterms:W3CDTF">2008-05-06T04:47:38Z</dcterms:created>
  <dcterms:modified xsi:type="dcterms:W3CDTF">2020-01-30T06:22:52Z</dcterms:modified>
  <cp:category/>
  <cp:version/>
  <cp:contentType/>
  <cp:contentStatus/>
</cp:coreProperties>
</file>